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02"/>
  <workbookPr checkCompatibility="1" autoCompressPictures="0" defaultThemeVersion="124226"/>
  <xr:revisionPtr revIDLastSave="1261" documentId="11_9398C481332D2AA1F37BD1E8786FB0333A4C6E06" xr6:coauthVersionLast="47" xr6:coauthVersionMax="47" xr10:uidLastSave="{557616B6-4CA8-4766-B19A-B8905F4A69E0}"/>
  <bookViews>
    <workbookView xWindow="400" yWindow="4000" windowWidth="25040" windowHeight="15500" xr2:uid="{00000000-000D-0000-FFFF-FFFF00000000}"/>
  </bookViews>
  <sheets>
    <sheet name="Ops Stats - Summary Q1 Report" sheetId="9" r:id="rId1"/>
  </sheets>
  <definedNames>
    <definedName name="_xlnm.Print_Area" localSheetId="0">'Ops Stats - Summary Q1 Report'!$A$1:$I$81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1" i="9" l="1"/>
  <c r="L75" i="9"/>
  <c r="L66" i="9"/>
  <c r="L61" i="9"/>
  <c r="L60" i="9"/>
  <c r="L59" i="9"/>
  <c r="L50" i="9"/>
  <c r="L40" i="9"/>
  <c r="L39" i="9"/>
  <c r="L38" i="9"/>
  <c r="L37" i="9"/>
  <c r="L34" i="9"/>
  <c r="L33" i="9"/>
  <c r="L32" i="9"/>
  <c r="L31" i="9"/>
  <c r="L30" i="9"/>
  <c r="L29" i="9"/>
  <c r="L26" i="9"/>
  <c r="L25" i="9"/>
  <c r="L24" i="9"/>
  <c r="L23" i="9"/>
  <c r="L21" i="9"/>
  <c r="L16" i="9"/>
  <c r="L15" i="9"/>
  <c r="L1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Alice Sharrett</author>
  </authors>
  <commentList>
    <comment ref="H51" authorId="0" shapeId="0" xr:uid="{3C6EC80F-0745-4DBB-A2FD-70245E1B92C1}">
      <text>
        <r>
          <rPr>
            <b/>
            <sz val="9"/>
            <color indexed="81"/>
            <rFont val="Tahoma"/>
            <family val="2"/>
          </rPr>
          <t>Alice Sharrett:</t>
        </r>
        <r>
          <rPr>
            <sz val="9"/>
            <color indexed="81"/>
            <rFont val="Tahoma"/>
            <family val="2"/>
          </rPr>
          <t xml:space="preserve">
100% coverage for the shifts we had; closed down 3/16</t>
        </r>
      </text>
    </comment>
    <comment ref="I51" authorId="0" shapeId="0" xr:uid="{ED2A6416-7F05-4924-B3DD-0E5B29246510}">
      <text>
        <r>
          <rPr>
            <b/>
            <sz val="9"/>
            <color indexed="81"/>
            <rFont val="Tahoma"/>
            <family val="2"/>
          </rPr>
          <t>Alice Sharrett:</t>
        </r>
        <r>
          <rPr>
            <sz val="9"/>
            <color indexed="81"/>
            <rFont val="Tahoma"/>
            <family val="2"/>
          </rPr>
          <t xml:space="preserve">
100% of shifts open to conciliators; 50% of pre-covid shifts</t>
        </r>
      </text>
    </comment>
    <comment ref="J51" authorId="0" shapeId="0" xr:uid="{338877D0-8A9D-454B-A3EC-226B833926FA}">
      <text>
        <r>
          <rPr>
            <b/>
            <sz val="9"/>
            <color indexed="81"/>
            <rFont val="Tahoma"/>
            <family val="2"/>
          </rPr>
          <t>Alice Sharrett:</t>
        </r>
        <r>
          <rPr>
            <sz val="9"/>
            <color indexed="81"/>
            <rFont val="Tahoma"/>
            <family val="2"/>
          </rPr>
          <t xml:space="preserve">
100% of shifts open to conciliators; 50% of pre-covid shifts</t>
        </r>
      </text>
    </comment>
    <comment ref="K51" authorId="0" shapeId="0" xr:uid="{008C7C8D-2458-49C3-A92D-FF88174DCCE0}">
      <text>
        <r>
          <rPr>
            <b/>
            <sz val="9"/>
            <color indexed="81"/>
            <rFont val="Tahoma"/>
            <family val="2"/>
          </rPr>
          <t>Alice Sharrett:</t>
        </r>
        <r>
          <rPr>
            <sz val="9"/>
            <color indexed="81"/>
            <rFont val="Tahoma"/>
            <family val="2"/>
          </rPr>
          <t xml:space="preserve">
100% of shifts open to conciliators; 50% of pre-covid shifts</t>
        </r>
      </text>
    </comment>
    <comment ref="L51" authorId="0" shapeId="0" xr:uid="{31B4D91D-B48F-41E9-AF22-29B17553A76F}">
      <text>
        <r>
          <rPr>
            <b/>
            <sz val="9"/>
            <color indexed="81"/>
            <rFont val="Tahoma"/>
            <family val="2"/>
          </rPr>
          <t>Alice Sharrett:</t>
        </r>
        <r>
          <rPr>
            <sz val="9"/>
            <color indexed="81"/>
            <rFont val="Tahoma"/>
            <family val="2"/>
          </rPr>
          <t xml:space="preserve">
100% of shifts open to conciliators; 50% of pre-covid shifts</t>
        </r>
      </text>
    </comment>
  </commentList>
</comments>
</file>

<file path=xl/sharedStrings.xml><?xml version="1.0" encoding="utf-8"?>
<sst xmlns="http://schemas.openxmlformats.org/spreadsheetml/2006/main" count="249" uniqueCount="152">
  <si>
    <t>Operations Plan Multi-Year Stats Tracking</t>
  </si>
  <si>
    <t xml:space="preserve">Why? </t>
  </si>
  <si>
    <r>
      <rPr>
        <i/>
        <u/>
        <sz val="14"/>
        <color theme="1"/>
        <rFont val="Calibri"/>
        <family val="2"/>
        <scheme val="minor"/>
      </rPr>
      <t>Accountability</t>
    </r>
    <r>
      <rPr>
        <i/>
        <sz val="14"/>
        <color theme="1"/>
        <rFont val="Calibri"/>
        <family val="2"/>
        <scheme val="minor"/>
      </rPr>
      <t>: We identify and track our outcome markers and impact; our efforts are part of a larger change.</t>
    </r>
  </si>
  <si>
    <r>
      <rPr>
        <i/>
        <u/>
        <sz val="14"/>
        <color theme="1"/>
        <rFont val="Calibri"/>
        <family val="2"/>
        <scheme val="minor"/>
      </rPr>
      <t>Efficacy &amp; Efficiency</t>
    </r>
    <r>
      <rPr>
        <i/>
        <sz val="14"/>
        <color theme="1"/>
        <rFont val="Calibri"/>
        <family val="2"/>
        <scheme val="minor"/>
      </rPr>
      <t>: We utilize programmatic best practices and ensure we are good stewards of resources.</t>
    </r>
  </si>
  <si>
    <r>
      <rPr>
        <i/>
        <u/>
        <sz val="14"/>
        <color theme="1"/>
        <rFont val="Calibri"/>
        <family val="2"/>
        <scheme val="minor"/>
      </rPr>
      <t>Continuous Learning</t>
    </r>
    <r>
      <rPr>
        <i/>
        <sz val="14"/>
        <color theme="1"/>
        <rFont val="Calibri"/>
        <family val="2"/>
        <scheme val="minor"/>
      </rPr>
      <t>: We commit to review &amp; reflect on what's working well and what needs to change; we are adaptive.</t>
    </r>
  </si>
  <si>
    <t>"Stability"</t>
  </si>
  <si>
    <t>"Presence"</t>
  </si>
  <si>
    <t>"Capacity"</t>
  </si>
  <si>
    <t>"Responsibility"</t>
  </si>
  <si>
    <t>Next 30 Years</t>
  </si>
  <si>
    <t>Strategic Plan</t>
  </si>
  <si>
    <t>transition management with finance, staffing, and org. visibility</t>
  </si>
  <si>
    <t>facility and services that authentically reflects organizational values</t>
  </si>
  <si>
    <t>individual &amp; organizational sustainabilility</t>
  </si>
  <si>
    <t>operational decisions consider our role in aligning with vision and ensuring the org is here in the future</t>
  </si>
  <si>
    <t>Position org to respond to evolving community needs, ensuring that all members of our community can participate in and benefit from the DRC’s services</t>
  </si>
  <si>
    <t>Conflict Resolution</t>
  </si>
  <si>
    <t>Staff Reporting</t>
  </si>
  <si>
    <t>Goals</t>
  </si>
  <si>
    <t>Actuals Q1</t>
  </si>
  <si>
    <t>calls</t>
  </si>
  <si>
    <t>Alice</t>
  </si>
  <si>
    <t>cases worked (related to prior calls)</t>
  </si>
  <si>
    <t>mediations (2p)</t>
  </si>
  <si>
    <t>eviction prevention cases opened</t>
  </si>
  <si>
    <t>Chad</t>
  </si>
  <si>
    <t>eviction prevention cases resolved</t>
  </si>
  <si>
    <t>A&amp;V availability</t>
  </si>
  <si>
    <t>12 months</t>
  </si>
  <si>
    <t>yes</t>
  </si>
  <si>
    <t>yes, lasted 12 mo</t>
  </si>
  <si>
    <t>average time between conf. and session</t>
  </si>
  <si>
    <t>3.5 weeks</t>
  </si>
  <si>
    <t>5 weeks</t>
  </si>
  <si>
    <t>6 weeks</t>
  </si>
  <si>
    <t>7 weeks</t>
  </si>
  <si>
    <t>5.5 weeks</t>
  </si>
  <si>
    <t>3 weeks</t>
  </si>
  <si>
    <t>facilitations &amp; MP mediations</t>
  </si>
  <si>
    <t>n/a</t>
  </si>
  <si>
    <t>RJFD cases referred/closed</t>
  </si>
  <si>
    <t>24/18</t>
  </si>
  <si>
    <t>2/1</t>
  </si>
  <si>
    <t>agreement success rate</t>
  </si>
  <si>
    <t>caseload diversity - non-family %</t>
  </si>
  <si>
    <t>cancellation w/o rescheduling</t>
  </si>
  <si>
    <t>&lt;10%/total</t>
  </si>
  <si>
    <t>referrals to private mediators</t>
  </si>
  <si>
    <t>&lt;2%/total</t>
  </si>
  <si>
    <t>Conflict Prevention</t>
  </si>
  <si>
    <t>mediator track trainings (non-youth)</t>
  </si>
  <si>
    <t>Jennifer</t>
  </si>
  <si>
    <t>custom/FEM/CN/other trgs (non-youth)</t>
  </si>
  <si>
    <t>contact hours in training: mediator track</t>
  </si>
  <si>
    <t>contact hours in training: custom</t>
  </si>
  <si>
    <t>people trained</t>
  </si>
  <si>
    <t>cancelled in-house trainings (low enr.)</t>
  </si>
  <si>
    <t>Youth Services</t>
  </si>
  <si>
    <t>club &amp; class schools</t>
  </si>
  <si>
    <t>Lucia</t>
  </si>
  <si>
    <t>training schools &amp; organizations</t>
  </si>
  <si>
    <t>people trained (youth)</t>
  </si>
  <si>
    <t>people trained (adults)</t>
  </si>
  <si>
    <t>%-age of data assessment completed</t>
  </si>
  <si>
    <t>on hold in 2021</t>
  </si>
  <si>
    <t>People</t>
  </si>
  <si>
    <t>FTE</t>
  </si>
  <si>
    <t>Jody</t>
  </si>
  <si>
    <t>annual raises &amp; professional development</t>
  </si>
  <si>
    <t>Jan. raises</t>
  </si>
  <si>
    <t>active volunteers</t>
  </si>
  <si>
    <t>missing</t>
  </si>
  <si>
    <t>lead/apprentice/observer</t>
  </si>
  <si>
    <t>80/21/12</t>
  </si>
  <si>
    <t>82/18/25</t>
  </si>
  <si>
    <t>80/20/26</t>
  </si>
  <si>
    <t>55/15/26</t>
  </si>
  <si>
    <t>80/20/15</t>
  </si>
  <si>
    <t>58/18/32</t>
  </si>
  <si>
    <t>ODR active mediators/active techs</t>
  </si>
  <si>
    <t>27/7</t>
  </si>
  <si>
    <t>60/15</t>
  </si>
  <si>
    <t>43/5</t>
  </si>
  <si>
    <t>%-age meeting certification standards</t>
  </si>
  <si>
    <t>Logan</t>
  </si>
  <si>
    <t xml:space="preserve"> est. 80%</t>
  </si>
  <si>
    <t>add'l volunteer engagement opportunity</t>
  </si>
  <si>
    <t>conciliator shift coverage</t>
  </si>
  <si>
    <t>100%/50%</t>
  </si>
  <si>
    <t>procedural handbook for all positions</t>
  </si>
  <si>
    <t>Structures</t>
  </si>
  <si>
    <t>facilities</t>
  </si>
  <si>
    <t>no change</t>
  </si>
  <si>
    <t>new location</t>
  </si>
  <si>
    <t>new 40-hr loc.</t>
  </si>
  <si>
    <t>capacity campaign</t>
  </si>
  <si>
    <t>identify expansion</t>
  </si>
  <si>
    <t>Jensen w/thru</t>
  </si>
  <si>
    <t>systems upgrades</t>
  </si>
  <si>
    <t>Quickbooks</t>
  </si>
  <si>
    <t>CLM &amp; LGL</t>
  </si>
  <si>
    <t>Volgistics</t>
  </si>
  <si>
    <t>new server</t>
  </si>
  <si>
    <t>Zoom &amp; Eversign</t>
  </si>
  <si>
    <t>Volgistics &amp; Cameras</t>
  </si>
  <si>
    <t>comps x2 &amp; Allworx users</t>
  </si>
  <si>
    <t>7 systems upgrades</t>
  </si>
  <si>
    <t>more systems added</t>
  </si>
  <si>
    <t>server &amp; comps</t>
  </si>
  <si>
    <t>Dollars</t>
  </si>
  <si>
    <t>average case revenue for 2P mediation</t>
  </si>
  <si>
    <t>A&amp;V mediation payment</t>
  </si>
  <si>
    <t>average non-A&amp;V case revenue</t>
  </si>
  <si>
    <t>annual income</t>
  </si>
  <si>
    <t>contributed/earned ratio</t>
  </si>
  <si>
    <t>54/56</t>
  </si>
  <si>
    <t>56/44</t>
  </si>
  <si>
    <t>40/60</t>
  </si>
  <si>
    <t>32/68</t>
  </si>
  <si>
    <t>57/43</t>
  </si>
  <si>
    <t>52/48</t>
  </si>
  <si>
    <t>51/49</t>
  </si>
  <si>
    <t>60/40</t>
  </si>
  <si>
    <t>74/26</t>
  </si>
  <si>
    <t>balanced budget?</t>
  </si>
  <si>
    <t>no</t>
  </si>
  <si>
    <t>business partners</t>
  </si>
  <si>
    <t>Joe</t>
  </si>
  <si>
    <t>grant &amp; RFP proposals submitted</t>
  </si>
  <si>
    <t>first time donors</t>
  </si>
  <si>
    <t>recorded Q2</t>
  </si>
  <si>
    <t>monthly sustaining donors</t>
  </si>
  <si>
    <t>leadership circle households</t>
  </si>
  <si>
    <t>percentage of volunteer pool donating $</t>
  </si>
  <si>
    <t>on-time mediation fees (pre-session)</t>
  </si>
  <si>
    <t>removed in 2021</t>
  </si>
  <si>
    <t>write-offs</t>
  </si>
  <si>
    <t>Community Engagement</t>
  </si>
  <si>
    <t>total outreach efforts</t>
  </si>
  <si>
    <t>responsiveness to community need</t>
  </si>
  <si>
    <t>RJ, TN, &amp; ERP</t>
  </si>
  <si>
    <t>cult audit</t>
  </si>
  <si>
    <t>community outreach TC outskirts &amp; MC</t>
  </si>
  <si>
    <t>MC SCC</t>
  </si>
  <si>
    <t>MC incl. sp sp pop</t>
  </si>
  <si>
    <t>community-wide issue area of focus</t>
  </si>
  <si>
    <t>housing</t>
  </si>
  <si>
    <t>le/social cohesion</t>
  </si>
  <si>
    <t>TN, OPD, IFW</t>
  </si>
  <si>
    <t>%-age of board engaged in fundraiser</t>
  </si>
  <si>
    <t>%-age of board giving personnally</t>
  </si>
  <si>
    <t>referral source outside of law/court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</si>
</sst>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0" tint="-0.14999847407452621"/>
      <name val="Calibri"/>
      <scheme val="minor"/>
    </font>
    <font>
      <u/>
      <sz val="11"/>
      <color theme="11"/>
      <name val="Calibri"/>
      <family val="2"/>
      <scheme val="minor"/>
    </font>
    <font>
      <sz val="16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F98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1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9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6" fontId="4" fillId="0" borderId="0" xfId="0" applyNumberFormat="1" applyFont="1"/>
    <xf numFmtId="0" fontId="7" fillId="0" borderId="0" xfId="0" applyFont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/>
    <xf numFmtId="0" fontId="2" fillId="0" borderId="1" xfId="0" applyFont="1" applyBorder="1"/>
    <xf numFmtId="0" fontId="0" fillId="0" borderId="1" xfId="0" applyBorder="1"/>
    <xf numFmtId="0" fontId="10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9" fontId="4" fillId="0" borderId="0" xfId="0" applyNumberFormat="1" applyFont="1" applyFill="1"/>
    <xf numFmtId="0" fontId="2" fillId="0" borderId="1" xfId="0" applyFont="1" applyBorder="1" applyAlignment="1">
      <alignment horizontal="center"/>
    </xf>
    <xf numFmtId="6" fontId="4" fillId="0" borderId="0" xfId="0" applyNumberFormat="1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4" fillId="8" borderId="0" xfId="0" applyFont="1" applyFill="1"/>
    <xf numFmtId="0" fontId="0" fillId="5" borderId="0" xfId="0" applyFill="1"/>
    <xf numFmtId="0" fontId="12" fillId="0" borderId="0" xfId="0" applyFont="1"/>
    <xf numFmtId="0" fontId="4" fillId="10" borderId="0" xfId="0" applyFont="1" applyFill="1"/>
    <xf numFmtId="0" fontId="4" fillId="0" borderId="1" xfId="0" applyFont="1" applyFill="1" applyBorder="1"/>
    <xf numFmtId="9" fontId="18" fillId="0" borderId="0" xfId="0" applyNumberFormat="1" applyFont="1" applyFill="1"/>
    <xf numFmtId="9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9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4" fillId="1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9" fontId="4" fillId="10" borderId="0" xfId="0" applyNumberFormat="1" applyFont="1" applyFill="1"/>
    <xf numFmtId="49" fontId="21" fillId="0" borderId="0" xfId="0" applyNumberFormat="1" applyFont="1" applyAlignment="1">
      <alignment textRotation="60" wrapText="1"/>
    </xf>
    <xf numFmtId="9" fontId="4" fillId="9" borderId="0" xfId="0" applyNumberFormat="1" applyFont="1" applyFill="1" applyAlignment="1">
      <alignment horizontal="right"/>
    </xf>
    <xf numFmtId="0" fontId="0" fillId="0" borderId="3" xfId="0" applyBorder="1"/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16" fillId="4" borderId="5" xfId="0" applyFont="1" applyFill="1" applyBorder="1"/>
    <xf numFmtId="0" fontId="4" fillId="4" borderId="5" xfId="0" applyFont="1" applyFill="1" applyBorder="1"/>
    <xf numFmtId="0" fontId="4" fillId="0" borderId="5" xfId="0" applyFont="1" applyBorder="1" applyAlignment="1">
      <alignment horizontal="right"/>
    </xf>
    <xf numFmtId="9" fontId="4" fillId="0" borderId="5" xfId="0" applyNumberFormat="1" applyFont="1" applyBorder="1"/>
    <xf numFmtId="0" fontId="4" fillId="0" borderId="4" xfId="0" applyFont="1" applyBorder="1"/>
    <xf numFmtId="0" fontId="4" fillId="4" borderId="5" xfId="0" applyFont="1" applyFill="1" applyBorder="1" applyAlignment="1">
      <alignment horizontal="right"/>
    </xf>
    <xf numFmtId="9" fontId="4" fillId="4" borderId="5" xfId="0" applyNumberFormat="1" applyFont="1" applyFill="1" applyBorder="1"/>
    <xf numFmtId="0" fontId="4" fillId="0" borderId="5" xfId="0" applyFont="1" applyFill="1" applyBorder="1" applyAlignment="1">
      <alignment horizontal="right"/>
    </xf>
    <xf numFmtId="6" fontId="4" fillId="0" borderId="5" xfId="0" applyNumberFormat="1" applyFont="1" applyBorder="1"/>
    <xf numFmtId="0" fontId="4" fillId="2" borderId="5" xfId="0" applyFont="1" applyFill="1" applyBorder="1" applyAlignment="1">
      <alignment horizontal="right"/>
    </xf>
    <xf numFmtId="9" fontId="4" fillId="0" borderId="5" xfId="0" applyNumberFormat="1" applyFont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9" fontId="4" fillId="3" borderId="2" xfId="0" applyNumberFormat="1" applyFont="1" applyFill="1" applyBorder="1"/>
    <xf numFmtId="9" fontId="4" fillId="3" borderId="2" xfId="0" applyNumberFormat="1" applyFont="1" applyFill="1" applyBorder="1" applyAlignment="1">
      <alignment horizontal="right"/>
    </xf>
    <xf numFmtId="0" fontId="4" fillId="3" borderId="7" xfId="0" applyFont="1" applyFill="1" applyBorder="1"/>
    <xf numFmtId="6" fontId="4" fillId="3" borderId="2" xfId="0" applyNumberFormat="1" applyFont="1" applyFill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Fill="1" applyBorder="1"/>
    <xf numFmtId="9" fontId="4" fillId="9" borderId="5" xfId="0" applyNumberFormat="1" applyFont="1" applyFill="1" applyBorder="1"/>
    <xf numFmtId="9" fontId="4" fillId="0" borderId="5" xfId="0" applyNumberFormat="1" applyFont="1" applyFill="1" applyBorder="1"/>
    <xf numFmtId="0" fontId="1" fillId="0" borderId="5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6" fontId="4" fillId="0" borderId="5" xfId="0" applyNumberFormat="1" applyFont="1" applyFill="1" applyBorder="1"/>
    <xf numFmtId="0" fontId="5" fillId="0" borderId="3" xfId="0" applyFont="1" applyBorder="1" applyAlignment="1">
      <alignment horizontal="center"/>
    </xf>
    <xf numFmtId="0" fontId="0" fillId="0" borderId="0" xfId="0" applyBorder="1"/>
    <xf numFmtId="0" fontId="6" fillId="0" borderId="4" xfId="0" applyFont="1" applyBorder="1" applyAlignment="1">
      <alignment horizontal="center"/>
    </xf>
    <xf numFmtId="9" fontId="4" fillId="2" borderId="5" xfId="0" applyNumberFormat="1" applyFont="1" applyFill="1" applyBorder="1" applyAlignment="1">
      <alignment horizontal="right"/>
    </xf>
    <xf numFmtId="0" fontId="4" fillId="2" borderId="5" xfId="0" applyFont="1" applyFill="1" applyBorder="1"/>
    <xf numFmtId="9" fontId="4" fillId="4" borderId="5" xfId="0" applyNumberFormat="1" applyFont="1" applyFill="1" applyBorder="1" applyAlignment="1">
      <alignment horizontal="right"/>
    </xf>
    <xf numFmtId="6" fontId="4" fillId="2" borderId="5" xfId="0" applyNumberFormat="1" applyFont="1" applyFill="1" applyBorder="1"/>
    <xf numFmtId="0" fontId="13" fillId="2" borderId="5" xfId="0" applyFont="1" applyFill="1" applyBorder="1" applyAlignment="1">
      <alignment horizontal="right"/>
    </xf>
    <xf numFmtId="0" fontId="0" fillId="4" borderId="5" xfId="0" applyFill="1" applyBorder="1"/>
    <xf numFmtId="0" fontId="13" fillId="0" borderId="5" xfId="0" applyFont="1" applyFill="1" applyBorder="1" applyAlignment="1">
      <alignment horizontal="right"/>
    </xf>
    <xf numFmtId="10" fontId="4" fillId="2" borderId="5" xfId="0" applyNumberFormat="1" applyFont="1" applyFill="1" applyBorder="1" applyAlignment="1">
      <alignment horizontal="right"/>
    </xf>
    <xf numFmtId="0" fontId="4" fillId="10" borderId="5" xfId="0" applyFont="1" applyFill="1" applyBorder="1" applyAlignment="1">
      <alignment horizontal="right"/>
    </xf>
    <xf numFmtId="0" fontId="4" fillId="3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10" borderId="5" xfId="0" applyFont="1" applyFill="1" applyBorder="1"/>
    <xf numFmtId="0" fontId="4" fillId="11" borderId="2" xfId="0" applyFont="1" applyFill="1" applyBorder="1"/>
    <xf numFmtId="0" fontId="4" fillId="11" borderId="2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4" fillId="9" borderId="5" xfId="0" applyFont="1" applyFill="1" applyBorder="1"/>
    <xf numFmtId="49" fontId="4" fillId="0" borderId="0" xfId="0" applyNumberFormat="1" applyFont="1" applyAlignment="1">
      <alignment horizontal="right"/>
    </xf>
  </cellXfs>
  <cellStyles count="71">
    <cellStyle name="Followed Hyperlink" xfId="68" builtinId="9" hidden="1"/>
    <cellStyle name="Followed Hyperlink" xfId="56" builtinId="9" hidden="1"/>
    <cellStyle name="Followed Hyperlink" xfId="62" builtinId="9" hidden="1"/>
    <cellStyle name="Followed Hyperlink" xfId="66" builtinId="9" hidden="1"/>
    <cellStyle name="Followed Hyperlink" xfId="54" builtinId="9" hidden="1"/>
    <cellStyle name="Followed Hyperlink" xfId="58" builtinId="9" hidden="1"/>
    <cellStyle name="Followed Hyperlink" xfId="64" builtinId="9" hidden="1"/>
    <cellStyle name="Followed Hyperlink" xfId="52" builtinId="9" hidden="1"/>
    <cellStyle name="Followed Hyperlink" xfId="60" builtinId="9" hidden="1"/>
    <cellStyle name="Followed Hyperlink" xfId="70" builtinId="9" hidden="1"/>
    <cellStyle name="Followed Hyperlink" xfId="46" builtinId="9" hidden="1"/>
    <cellStyle name="Followed Hyperlink" xfId="24" builtinId="9" hidden="1"/>
    <cellStyle name="Followed Hyperlink" xfId="30" builtinId="9" hidden="1"/>
    <cellStyle name="Followed Hyperlink" xfId="38" builtinId="9" hidden="1"/>
    <cellStyle name="Followed Hyperlink" xfId="20" builtinId="9" hidden="1"/>
    <cellStyle name="Followed Hyperlink" xfId="50" builtinId="9" hidden="1"/>
    <cellStyle name="Followed Hyperlink" xfId="26" builtinId="9" hidden="1"/>
    <cellStyle name="Followed Hyperlink" xfId="6" builtinId="9" hidden="1"/>
    <cellStyle name="Followed Hyperlink" xfId="5" builtinId="9" hidden="1"/>
    <cellStyle name="Followed Hyperlink" xfId="34" builtinId="9" hidden="1"/>
    <cellStyle name="Followed Hyperlink" xfId="2" builtinId="9" hidden="1"/>
    <cellStyle name="Followed Hyperlink" xfId="22" builtinId="9" hidden="1"/>
    <cellStyle name="Followed Hyperlink" xfId="42" builtinId="9" hidden="1"/>
    <cellStyle name="Followed Hyperlink" xfId="44" builtinId="9" hidden="1"/>
    <cellStyle name="Followed Hyperlink" xfId="18" builtinId="9" hidden="1"/>
    <cellStyle name="Followed Hyperlink" xfId="28" builtinId="9" hidden="1"/>
    <cellStyle name="Followed Hyperlink" xfId="48" builtinId="9" hidden="1"/>
    <cellStyle name="Followed Hyperlink" xfId="40" builtinId="9" hidden="1"/>
    <cellStyle name="Followed Hyperlink" xfId="32" builtinId="9" hidden="1"/>
    <cellStyle name="Followed Hyperlink" xfId="12" builtinId="9" hidden="1"/>
    <cellStyle name="Followed Hyperlink" xfId="14" builtinId="9" hidden="1"/>
    <cellStyle name="Followed Hyperlink" xfId="36" builtinId="9" hidden="1"/>
    <cellStyle name="Followed Hyperlink" xfId="16" builtinId="9" hidden="1"/>
    <cellStyle name="Followed Hyperlink" xfId="4" builtinId="9" hidden="1"/>
    <cellStyle name="Followed Hyperlink" xfId="11" builtinId="9" hidden="1"/>
    <cellStyle name="Followed Hyperlink" xfId="9" builtinId="9" hidden="1"/>
    <cellStyle name="Followed Hyperlink" xfId="3" builtinId="9" hidden="1"/>
    <cellStyle name="Followed Hyperlink" xfId="13" builtinId="9" hidden="1"/>
    <cellStyle name="Followed Hyperlink" xfId="1" builtinId="9" hidden="1"/>
    <cellStyle name="Followed Hyperlink" xfId="7" builtinId="9" hidden="1"/>
    <cellStyle name="Followed Hyperlink" xfId="10" builtinId="9" hidden="1"/>
    <cellStyle name="Followed Hyperlink" xfId="8" builtinId="9" hidden="1"/>
    <cellStyle name="Hyperlink" xfId="67" builtinId="8" hidden="1"/>
    <cellStyle name="Hyperlink" xfId="69" builtinId="8" hidden="1"/>
    <cellStyle name="Hyperlink" xfId="37" builtinId="8" hidden="1"/>
    <cellStyle name="Hyperlink" xfId="39" builtinId="8" hidden="1"/>
    <cellStyle name="Hyperlink" xfId="41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25" builtinId="8" hidden="1"/>
    <cellStyle name="Hyperlink" xfId="59" builtinId="8" hidden="1"/>
    <cellStyle name="Hyperlink" xfId="19" builtinId="8" hidden="1"/>
    <cellStyle name="Hyperlink" xfId="6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43" builtinId="8" hidden="1"/>
    <cellStyle name="Hyperlink" xfId="21" builtinId="8" hidden="1"/>
    <cellStyle name="Hyperlink" xfId="23" builtinId="8" hidden="1"/>
    <cellStyle name="Hyperlink" xfId="17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73024</xdr:rowOff>
    </xdr:from>
    <xdr:to>
      <xdr:col>5</xdr:col>
      <xdr:colOff>124734</xdr:colOff>
      <xdr:row>2</xdr:row>
      <xdr:rowOff>6349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2A8CAA5-6218-457D-A511-734456932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425" y="73024"/>
          <a:ext cx="6141359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5911-3676-4027-B14C-3214FF0DD36B}">
  <sheetPr>
    <pageSetUpPr fitToPage="1"/>
  </sheetPr>
  <dimension ref="A1:N81"/>
  <sheetViews>
    <sheetView tabSelected="1" topLeftCell="A66" workbookViewId="0">
      <selection activeCell="N81" sqref="N81"/>
    </sheetView>
  </sheetViews>
  <sheetFormatPr defaultColWidth="6.42578125" defaultRowHeight="15"/>
  <cols>
    <col min="1" max="1" width="12.140625" customWidth="1"/>
    <col min="2" max="2" width="53.5703125" customWidth="1"/>
    <col min="3" max="3" width="19.7109375" hidden="1" customWidth="1"/>
    <col min="4" max="7" width="18.7109375" customWidth="1"/>
    <col min="8" max="8" width="14.42578125" hidden="1" customWidth="1"/>
    <col min="9" max="11" width="14.28515625" hidden="1" customWidth="1"/>
    <col min="12" max="12" width="22.7109375" customWidth="1"/>
    <col min="13" max="13" width="27.42578125" customWidth="1"/>
    <col min="14" max="14" width="17.85546875" customWidth="1"/>
  </cols>
  <sheetData>
    <row r="1" spans="1:14" ht="45" customHeight="1">
      <c r="D1" s="72"/>
    </row>
    <row r="2" spans="1:14" ht="30" customHeight="1">
      <c r="D2" s="72"/>
    </row>
    <row r="3" spans="1:14" ht="23.25">
      <c r="B3" s="17" t="s">
        <v>0</v>
      </c>
      <c r="C3" s="1"/>
      <c r="D3" s="72"/>
    </row>
    <row r="4" spans="1:14" ht="18.75">
      <c r="B4" s="1"/>
      <c r="C4" s="1"/>
      <c r="D4" s="72"/>
    </row>
    <row r="5" spans="1:14" ht="18.75">
      <c r="B5" s="14" t="s">
        <v>1</v>
      </c>
      <c r="C5" s="15"/>
      <c r="D5" s="42"/>
      <c r="E5" s="16"/>
      <c r="F5" s="16"/>
      <c r="G5" s="16"/>
      <c r="L5" s="42"/>
      <c r="M5" s="16"/>
    </row>
    <row r="6" spans="1:14" ht="18.75">
      <c r="B6" s="13" t="s">
        <v>2</v>
      </c>
      <c r="C6" s="1"/>
      <c r="D6" s="72"/>
    </row>
    <row r="7" spans="1:14" ht="18.75">
      <c r="B7" s="13" t="s">
        <v>3</v>
      </c>
      <c r="C7" s="1"/>
      <c r="D7" s="72"/>
    </row>
    <row r="8" spans="1:14" ht="18.75">
      <c r="B8" s="13" t="s">
        <v>4</v>
      </c>
      <c r="C8" s="1"/>
      <c r="D8" s="72"/>
    </row>
    <row r="9" spans="1:14" ht="18.75">
      <c r="B9" s="13"/>
      <c r="C9" s="1"/>
      <c r="D9" s="72"/>
    </row>
    <row r="10" spans="1:14" s="2" customFormat="1" ht="21">
      <c r="B10" s="13"/>
      <c r="D10" s="3">
        <v>2016</v>
      </c>
      <c r="E10" s="3">
        <v>2017</v>
      </c>
      <c r="F10" s="3">
        <v>2018</v>
      </c>
      <c r="G10" s="3">
        <v>2019</v>
      </c>
      <c r="H10" s="3"/>
      <c r="L10" s="3">
        <v>2020</v>
      </c>
      <c r="M10" s="3">
        <v>2021</v>
      </c>
    </row>
    <row r="11" spans="1:14" s="2" customFormat="1" ht="21">
      <c r="D11" s="3"/>
      <c r="E11" s="3" t="s">
        <v>5</v>
      </c>
      <c r="F11" s="3" t="s">
        <v>6</v>
      </c>
      <c r="G11" s="3" t="s">
        <v>7</v>
      </c>
      <c r="L11" s="3" t="s">
        <v>8</v>
      </c>
      <c r="M11" s="84" t="s">
        <v>9</v>
      </c>
    </row>
    <row r="12" spans="1:14" s="2" customFormat="1" ht="72.75" customHeight="1">
      <c r="A12" s="40" t="s">
        <v>10</v>
      </c>
      <c r="D12" s="3"/>
      <c r="E12" s="18" t="s">
        <v>11</v>
      </c>
      <c r="F12" s="18" t="s">
        <v>12</v>
      </c>
      <c r="G12" s="18" t="s">
        <v>13</v>
      </c>
      <c r="L12" s="18" t="s">
        <v>14</v>
      </c>
      <c r="M12" s="85" t="s">
        <v>15</v>
      </c>
    </row>
    <row r="13" spans="1:14" s="2" customFormat="1" ht="21">
      <c r="A13" s="24"/>
      <c r="B13" s="4" t="s">
        <v>16</v>
      </c>
      <c r="C13" s="12" t="s">
        <v>17</v>
      </c>
      <c r="D13" s="49"/>
      <c r="E13" s="49"/>
      <c r="F13" s="73"/>
      <c r="G13" s="43"/>
      <c r="H13" s="22"/>
      <c r="I13" s="22"/>
      <c r="J13" s="22"/>
      <c r="K13" s="22"/>
      <c r="L13" s="63"/>
      <c r="M13" s="56" t="s">
        <v>18</v>
      </c>
      <c r="N13" s="71" t="s">
        <v>19</v>
      </c>
    </row>
    <row r="14" spans="1:14" s="2" customFormat="1" ht="21">
      <c r="A14" s="24"/>
      <c r="B14" s="2" t="s">
        <v>20</v>
      </c>
      <c r="C14" s="2" t="s">
        <v>21</v>
      </c>
      <c r="D14" s="44">
        <v>468</v>
      </c>
      <c r="E14" s="44">
        <v>549</v>
      </c>
      <c r="F14" s="44">
        <v>635</v>
      </c>
      <c r="G14" s="44">
        <v>832</v>
      </c>
      <c r="H14" s="20">
        <v>185</v>
      </c>
      <c r="I14" s="20">
        <v>128</v>
      </c>
      <c r="J14" s="20">
        <v>159</v>
      </c>
      <c r="K14" s="20">
        <v>203</v>
      </c>
      <c r="L14" s="90">
        <f>SUM(H14:K14)</f>
        <v>675</v>
      </c>
      <c r="M14" s="87">
        <v>800</v>
      </c>
      <c r="N14" s="2">
        <v>213</v>
      </c>
    </row>
    <row r="15" spans="1:14" s="2" customFormat="1" ht="21">
      <c r="A15" s="24"/>
      <c r="B15" s="2" t="s">
        <v>22</v>
      </c>
      <c r="C15" s="2" t="s">
        <v>21</v>
      </c>
      <c r="D15" s="44"/>
      <c r="E15" s="45"/>
      <c r="F15" s="45"/>
      <c r="G15" s="45"/>
      <c r="H15" s="20">
        <v>333</v>
      </c>
      <c r="I15" s="20">
        <v>199</v>
      </c>
      <c r="J15" s="20">
        <v>268</v>
      </c>
      <c r="K15" s="20">
        <v>321</v>
      </c>
      <c r="L15" s="90">
        <f>SUM(H15:K15)</f>
        <v>1121</v>
      </c>
      <c r="M15" s="88">
        <v>1500</v>
      </c>
      <c r="N15" s="2">
        <v>328</v>
      </c>
    </row>
    <row r="16" spans="1:14" s="2" customFormat="1" ht="21">
      <c r="A16" s="24"/>
      <c r="B16" s="2" t="s">
        <v>23</v>
      </c>
      <c r="C16" s="2" t="s">
        <v>21</v>
      </c>
      <c r="D16" s="44">
        <v>319</v>
      </c>
      <c r="E16" s="44">
        <v>306</v>
      </c>
      <c r="F16" s="44">
        <v>364</v>
      </c>
      <c r="G16" s="44">
        <v>293</v>
      </c>
      <c r="H16" s="20">
        <v>44</v>
      </c>
      <c r="I16" s="20">
        <v>13</v>
      </c>
      <c r="J16" s="20">
        <v>40</v>
      </c>
      <c r="K16" s="20">
        <v>48</v>
      </c>
      <c r="L16" s="44">
        <f>SUM(H16:K16)</f>
        <v>145</v>
      </c>
      <c r="M16" s="57">
        <v>200</v>
      </c>
      <c r="N16" s="2">
        <v>34</v>
      </c>
    </row>
    <row r="17" spans="1:14" s="2" customFormat="1" ht="21">
      <c r="A17" s="24"/>
      <c r="B17" s="2" t="s">
        <v>24</v>
      </c>
      <c r="C17" s="2" t="s">
        <v>25</v>
      </c>
      <c r="D17" s="44"/>
      <c r="E17" s="46"/>
      <c r="F17" s="46"/>
      <c r="G17" s="46"/>
      <c r="H17" s="10"/>
      <c r="I17" s="10"/>
      <c r="J17" s="10"/>
      <c r="K17" s="20">
        <v>23</v>
      </c>
      <c r="L17" s="44">
        <v>23</v>
      </c>
      <c r="M17" s="58">
        <v>200</v>
      </c>
      <c r="N17" s="2">
        <v>142</v>
      </c>
    </row>
    <row r="18" spans="1:14" s="2" customFormat="1" ht="21">
      <c r="A18" s="24"/>
      <c r="B18" s="2" t="s">
        <v>26</v>
      </c>
      <c r="C18" s="2" t="s">
        <v>25</v>
      </c>
      <c r="D18" s="44"/>
      <c r="E18" s="46"/>
      <c r="F18" s="46"/>
      <c r="G18" s="46"/>
      <c r="H18" s="10"/>
      <c r="I18" s="10"/>
      <c r="J18" s="10"/>
      <c r="K18" s="20">
        <v>0</v>
      </c>
      <c r="L18" s="44">
        <v>0</v>
      </c>
      <c r="M18" s="58">
        <v>100</v>
      </c>
      <c r="N18" s="2">
        <v>13</v>
      </c>
    </row>
    <row r="19" spans="1:14" s="2" customFormat="1" ht="21">
      <c r="A19" s="24"/>
      <c r="B19" s="2" t="s">
        <v>27</v>
      </c>
      <c r="C19" s="2" t="s">
        <v>21</v>
      </c>
      <c r="D19" s="46"/>
      <c r="E19" s="46"/>
      <c r="F19" s="46"/>
      <c r="G19" s="47" t="s">
        <v>28</v>
      </c>
      <c r="H19" s="19" t="s">
        <v>29</v>
      </c>
      <c r="I19" s="19" t="s">
        <v>29</v>
      </c>
      <c r="J19" s="19" t="s">
        <v>29</v>
      </c>
      <c r="K19" s="19" t="s">
        <v>29</v>
      </c>
      <c r="L19" s="47" t="s">
        <v>30</v>
      </c>
      <c r="M19" s="58" t="s">
        <v>28</v>
      </c>
      <c r="N19" s="7" t="s">
        <v>29</v>
      </c>
    </row>
    <row r="20" spans="1:14" s="2" customFormat="1" ht="21">
      <c r="A20" s="24"/>
      <c r="B20" s="2" t="s">
        <v>31</v>
      </c>
      <c r="C20" s="2" t="s">
        <v>21</v>
      </c>
      <c r="D20" s="46"/>
      <c r="E20" s="46"/>
      <c r="F20" s="46"/>
      <c r="G20" s="47" t="s">
        <v>32</v>
      </c>
      <c r="H20" s="19" t="s">
        <v>32</v>
      </c>
      <c r="I20" s="19" t="s">
        <v>33</v>
      </c>
      <c r="J20" s="19" t="s">
        <v>34</v>
      </c>
      <c r="K20" s="19" t="s">
        <v>35</v>
      </c>
      <c r="L20" s="47" t="s">
        <v>36</v>
      </c>
      <c r="M20" s="58" t="s">
        <v>37</v>
      </c>
      <c r="N20" s="7" t="s">
        <v>35</v>
      </c>
    </row>
    <row r="21" spans="1:14" s="2" customFormat="1" ht="21">
      <c r="A21" s="24"/>
      <c r="B21" s="6" t="s">
        <v>38</v>
      </c>
      <c r="C21" s="6" t="s">
        <v>21</v>
      </c>
      <c r="D21" s="47" t="s">
        <v>39</v>
      </c>
      <c r="E21" s="52" t="s">
        <v>39</v>
      </c>
      <c r="F21" s="52">
        <v>10</v>
      </c>
      <c r="G21" s="44">
        <v>30</v>
      </c>
      <c r="H21" s="20">
        <v>10</v>
      </c>
      <c r="I21" s="20">
        <v>4</v>
      </c>
      <c r="J21" s="20">
        <v>6</v>
      </c>
      <c r="K21" s="20">
        <v>11</v>
      </c>
      <c r="L21" s="44">
        <f>SUM(H21:K21)</f>
        <v>31</v>
      </c>
      <c r="M21" s="58">
        <v>35</v>
      </c>
      <c r="N21" s="2">
        <v>7</v>
      </c>
    </row>
    <row r="22" spans="1:14" s="2" customFormat="1" ht="21">
      <c r="A22" s="24"/>
      <c r="B22" s="6" t="s">
        <v>40</v>
      </c>
      <c r="D22" s="46"/>
      <c r="E22" s="46"/>
      <c r="F22" s="46"/>
      <c r="G22" s="82"/>
      <c r="H22" s="37"/>
      <c r="I22" s="37"/>
      <c r="J22" s="37"/>
      <c r="K22" s="37"/>
      <c r="L22" s="82"/>
      <c r="M22" s="58" t="s">
        <v>41</v>
      </c>
      <c r="N22" s="91" t="s">
        <v>42</v>
      </c>
    </row>
    <row r="23" spans="1:14" s="2" customFormat="1" ht="21">
      <c r="A23" s="24"/>
      <c r="B23" s="2" t="s">
        <v>43</v>
      </c>
      <c r="C23" s="2" t="s">
        <v>21</v>
      </c>
      <c r="D23" s="48">
        <v>0.87</v>
      </c>
      <c r="E23" s="48">
        <v>0.86</v>
      </c>
      <c r="F23" s="48">
        <v>0.85</v>
      </c>
      <c r="G23" s="48">
        <v>0.77</v>
      </c>
      <c r="H23" s="21">
        <v>0.81</v>
      </c>
      <c r="I23" s="21">
        <v>0.79</v>
      </c>
      <c r="J23" s="21">
        <v>0.78</v>
      </c>
      <c r="K23" s="21">
        <v>0.87</v>
      </c>
      <c r="L23" s="48">
        <f>SUM(H23:K23)/4</f>
        <v>0.8125</v>
      </c>
      <c r="M23" s="59">
        <v>0.85</v>
      </c>
      <c r="N23" s="5">
        <v>0.79</v>
      </c>
    </row>
    <row r="24" spans="1:14" s="2" customFormat="1" ht="21">
      <c r="A24" s="24"/>
      <c r="B24" s="2" t="s">
        <v>44</v>
      </c>
      <c r="C24" s="2" t="s">
        <v>21</v>
      </c>
      <c r="D24" s="46"/>
      <c r="E24" s="46"/>
      <c r="F24" s="74">
        <v>0.15</v>
      </c>
      <c r="G24" s="48">
        <v>0.11</v>
      </c>
      <c r="H24" s="21">
        <v>0.5</v>
      </c>
      <c r="I24" s="21">
        <v>0.25</v>
      </c>
      <c r="J24" s="21">
        <v>0.31</v>
      </c>
      <c r="K24" s="21">
        <v>0.5</v>
      </c>
      <c r="L24" s="48">
        <f>SUM(H24:K24)/4</f>
        <v>0.39</v>
      </c>
      <c r="M24" s="60">
        <v>0.35</v>
      </c>
      <c r="N24" s="5">
        <v>0.38</v>
      </c>
    </row>
    <row r="25" spans="1:14" s="2" customFormat="1" ht="21">
      <c r="A25" s="24"/>
      <c r="B25" s="2" t="s">
        <v>45</v>
      </c>
      <c r="C25" s="2" t="s">
        <v>21</v>
      </c>
      <c r="D25" s="46"/>
      <c r="E25" s="46"/>
      <c r="F25" s="74">
        <v>0.21</v>
      </c>
      <c r="G25" s="48">
        <v>0.13</v>
      </c>
      <c r="H25" s="21">
        <v>0.12</v>
      </c>
      <c r="I25" s="21">
        <v>0.41</v>
      </c>
      <c r="J25" s="21">
        <v>0.18</v>
      </c>
      <c r="K25" s="21">
        <v>0.08</v>
      </c>
      <c r="L25" s="48">
        <f>SUM(H25:K25)/4</f>
        <v>0.19749999999999998</v>
      </c>
      <c r="M25" s="58" t="s">
        <v>46</v>
      </c>
      <c r="N25" s="2">
        <v>8</v>
      </c>
    </row>
    <row r="26" spans="1:14" s="2" customFormat="1" ht="21">
      <c r="A26" s="24"/>
      <c r="B26" s="2" t="s">
        <v>47</v>
      </c>
      <c r="C26" s="2" t="s">
        <v>21</v>
      </c>
      <c r="D26" s="46"/>
      <c r="E26" s="46"/>
      <c r="F26" s="54">
        <v>65</v>
      </c>
      <c r="G26" s="47">
        <v>27</v>
      </c>
      <c r="H26" s="20">
        <v>11</v>
      </c>
      <c r="I26" s="20">
        <v>13</v>
      </c>
      <c r="J26" s="20">
        <v>5</v>
      </c>
      <c r="K26" s="20">
        <v>7</v>
      </c>
      <c r="L26" s="44">
        <f>SUM(H26:K26)</f>
        <v>36</v>
      </c>
      <c r="M26" s="58" t="s">
        <v>48</v>
      </c>
      <c r="N26" s="2">
        <v>7</v>
      </c>
    </row>
    <row r="27" spans="1:14" s="2" customFormat="1" ht="21">
      <c r="A27" s="24"/>
      <c r="D27" s="44"/>
      <c r="E27" s="44"/>
      <c r="F27" s="44"/>
      <c r="G27" s="44"/>
      <c r="H27" s="20"/>
      <c r="I27" s="20"/>
      <c r="J27" s="20"/>
      <c r="K27" s="20"/>
      <c r="L27" s="44"/>
      <c r="M27" s="57"/>
    </row>
    <row r="28" spans="1:14" s="2" customFormat="1" ht="21">
      <c r="A28" s="24"/>
      <c r="B28" s="4" t="s">
        <v>49</v>
      </c>
      <c r="C28" s="4"/>
      <c r="D28" s="49"/>
      <c r="E28" s="49"/>
      <c r="F28" s="49"/>
      <c r="G28" s="49"/>
      <c r="H28" s="31"/>
      <c r="I28" s="31"/>
      <c r="J28" s="31"/>
      <c r="K28" s="31"/>
      <c r="L28" s="64"/>
      <c r="M28" s="61"/>
    </row>
    <row r="29" spans="1:14" s="2" customFormat="1" ht="21">
      <c r="A29" s="24"/>
      <c r="B29" s="2" t="s">
        <v>50</v>
      </c>
      <c r="C29" s="2" t="s">
        <v>51</v>
      </c>
      <c r="D29" s="44">
        <v>28</v>
      </c>
      <c r="E29" s="65">
        <v>41</v>
      </c>
      <c r="F29" s="65">
        <v>98</v>
      </c>
      <c r="G29" s="44">
        <v>72</v>
      </c>
      <c r="H29" s="20">
        <v>2</v>
      </c>
      <c r="I29" s="20">
        <v>4</v>
      </c>
      <c r="J29" s="20">
        <v>3</v>
      </c>
      <c r="K29" s="20">
        <v>9</v>
      </c>
      <c r="L29" s="44">
        <f>SUM(H29:K29)</f>
        <v>18</v>
      </c>
      <c r="M29" s="57">
        <v>12</v>
      </c>
      <c r="N29" s="2">
        <v>6</v>
      </c>
    </row>
    <row r="30" spans="1:14" s="2" customFormat="1" ht="21">
      <c r="A30" s="24"/>
      <c r="B30" s="2" t="s">
        <v>52</v>
      </c>
      <c r="C30" s="2" t="s">
        <v>51</v>
      </c>
      <c r="D30" s="44"/>
      <c r="E30" s="46"/>
      <c r="F30" s="46"/>
      <c r="G30" s="46"/>
      <c r="H30" s="20">
        <v>3</v>
      </c>
      <c r="I30" s="20">
        <v>15</v>
      </c>
      <c r="J30" s="20">
        <v>8</v>
      </c>
      <c r="K30" s="20">
        <v>10</v>
      </c>
      <c r="L30" s="44">
        <f>SUM(H30:K30)</f>
        <v>36</v>
      </c>
      <c r="M30" s="57">
        <v>30</v>
      </c>
      <c r="N30" s="2">
        <v>7</v>
      </c>
    </row>
    <row r="31" spans="1:14" s="2" customFormat="1" ht="21">
      <c r="A31" s="24"/>
      <c r="B31" s="2" t="s">
        <v>53</v>
      </c>
      <c r="C31" s="2" t="s">
        <v>51</v>
      </c>
      <c r="D31" s="46"/>
      <c r="E31" s="46"/>
      <c r="F31" s="65">
        <v>223.5</v>
      </c>
      <c r="G31" s="44">
        <v>297.5</v>
      </c>
      <c r="H31" s="20">
        <v>57</v>
      </c>
      <c r="I31" s="20">
        <v>82.5</v>
      </c>
      <c r="J31" s="20">
        <v>25</v>
      </c>
      <c r="K31" s="20">
        <v>77.5</v>
      </c>
      <c r="L31" s="44">
        <f>SUM(H31:K31)</f>
        <v>242</v>
      </c>
      <c r="M31" s="57">
        <v>200</v>
      </c>
      <c r="N31" s="2">
        <v>107</v>
      </c>
    </row>
    <row r="32" spans="1:14" s="2" customFormat="1" ht="21">
      <c r="A32" s="24"/>
      <c r="B32" s="2" t="s">
        <v>54</v>
      </c>
      <c r="C32" s="2" t="s">
        <v>51</v>
      </c>
      <c r="D32" s="46"/>
      <c r="E32" s="46"/>
      <c r="F32" s="75">
        <v>90</v>
      </c>
      <c r="G32" s="44">
        <v>127</v>
      </c>
      <c r="H32" s="20">
        <v>10</v>
      </c>
      <c r="I32" s="20">
        <v>23.5</v>
      </c>
      <c r="J32" s="20">
        <v>35</v>
      </c>
      <c r="K32" s="20">
        <v>20</v>
      </c>
      <c r="L32" s="44">
        <f>SUM(H32:K32)</f>
        <v>88.5</v>
      </c>
      <c r="M32" s="57">
        <v>200</v>
      </c>
      <c r="N32" s="2">
        <v>25</v>
      </c>
    </row>
    <row r="33" spans="1:14" s="2" customFormat="1" ht="21">
      <c r="A33" s="24"/>
      <c r="B33" s="2" t="s">
        <v>55</v>
      </c>
      <c r="C33" s="2" t="s">
        <v>51</v>
      </c>
      <c r="D33" s="44">
        <v>814</v>
      </c>
      <c r="E33" s="65">
        <v>557</v>
      </c>
      <c r="F33" s="65">
        <v>984</v>
      </c>
      <c r="G33" s="44">
        <v>1797</v>
      </c>
      <c r="H33" s="20">
        <v>129</v>
      </c>
      <c r="I33" s="20">
        <v>349</v>
      </c>
      <c r="J33" s="20">
        <v>282</v>
      </c>
      <c r="K33" s="20">
        <v>294</v>
      </c>
      <c r="L33" s="44">
        <f>SUM(H33:K33)</f>
        <v>1054</v>
      </c>
      <c r="M33" s="57">
        <v>1200</v>
      </c>
      <c r="N33" s="2">
        <v>129</v>
      </c>
    </row>
    <row r="34" spans="1:14" s="2" customFormat="1" ht="21">
      <c r="A34" s="24"/>
      <c r="B34" s="2" t="s">
        <v>56</v>
      </c>
      <c r="C34" s="2" t="s">
        <v>51</v>
      </c>
      <c r="D34" s="46"/>
      <c r="E34" s="65">
        <v>3</v>
      </c>
      <c r="F34" s="65">
        <v>2</v>
      </c>
      <c r="G34" s="44">
        <v>1</v>
      </c>
      <c r="H34" s="20">
        <v>1</v>
      </c>
      <c r="I34" s="20">
        <v>2</v>
      </c>
      <c r="J34" s="20">
        <v>0</v>
      </c>
      <c r="K34" s="20">
        <v>1</v>
      </c>
      <c r="L34" s="44">
        <f>SUM(H34:K34)</f>
        <v>4</v>
      </c>
      <c r="M34" s="57">
        <v>0</v>
      </c>
      <c r="N34" s="2">
        <v>1</v>
      </c>
    </row>
    <row r="35" spans="1:14" s="2" customFormat="1" ht="21">
      <c r="A35" s="24"/>
      <c r="D35" s="44"/>
      <c r="E35" s="44"/>
      <c r="F35" s="44"/>
      <c r="G35" s="44"/>
      <c r="H35" s="20"/>
      <c r="I35" s="20"/>
      <c r="J35" s="20"/>
      <c r="K35" s="20"/>
      <c r="L35" s="44"/>
      <c r="M35" s="57"/>
    </row>
    <row r="36" spans="1:14" s="2" customFormat="1" ht="21">
      <c r="A36" s="24"/>
      <c r="B36" s="4" t="s">
        <v>57</v>
      </c>
      <c r="C36" s="4"/>
      <c r="D36" s="49"/>
      <c r="E36" s="49"/>
      <c r="F36" s="49"/>
      <c r="G36" s="49"/>
      <c r="H36" s="31"/>
      <c r="I36" s="31"/>
      <c r="J36" s="31"/>
      <c r="K36" s="31"/>
      <c r="L36" s="64"/>
      <c r="M36" s="61"/>
    </row>
    <row r="37" spans="1:14" s="2" customFormat="1" ht="21">
      <c r="A37" s="24"/>
      <c r="B37" s="2" t="s">
        <v>58</v>
      </c>
      <c r="C37" s="2" t="s">
        <v>59</v>
      </c>
      <c r="D37" s="44">
        <v>4</v>
      </c>
      <c r="E37" s="65">
        <v>5</v>
      </c>
      <c r="F37" s="65">
        <v>6</v>
      </c>
      <c r="G37" s="44">
        <v>8</v>
      </c>
      <c r="H37" s="20">
        <v>4</v>
      </c>
      <c r="I37" s="20">
        <v>0</v>
      </c>
      <c r="J37" s="20">
        <v>0</v>
      </c>
      <c r="K37" s="20">
        <v>0</v>
      </c>
      <c r="L37" s="44">
        <f>SUM(H37:K37)</f>
        <v>4</v>
      </c>
      <c r="M37" s="57">
        <v>4</v>
      </c>
      <c r="N37" s="2">
        <v>0</v>
      </c>
    </row>
    <row r="38" spans="1:14" s="2" customFormat="1" ht="21">
      <c r="A38" s="24"/>
      <c r="B38" s="2" t="s">
        <v>60</v>
      </c>
      <c r="C38" s="2" t="s">
        <v>59</v>
      </c>
      <c r="D38" s="44">
        <v>3</v>
      </c>
      <c r="E38" s="65">
        <v>2</v>
      </c>
      <c r="F38" s="65">
        <v>5</v>
      </c>
      <c r="G38" s="44">
        <v>16</v>
      </c>
      <c r="H38" s="20">
        <v>1</v>
      </c>
      <c r="I38" s="20">
        <v>0</v>
      </c>
      <c r="J38" s="20">
        <v>0</v>
      </c>
      <c r="K38" s="20">
        <v>3</v>
      </c>
      <c r="L38" s="44">
        <f>SUM(H38:K38)</f>
        <v>4</v>
      </c>
      <c r="M38" s="57">
        <v>12</v>
      </c>
      <c r="N38" s="2">
        <v>0</v>
      </c>
    </row>
    <row r="39" spans="1:14" s="2" customFormat="1" ht="21">
      <c r="A39" s="24"/>
      <c r="B39" s="2" t="s">
        <v>61</v>
      </c>
      <c r="C39" s="2" t="s">
        <v>59</v>
      </c>
      <c r="D39" s="46"/>
      <c r="E39" s="46"/>
      <c r="F39" s="46"/>
      <c r="G39" s="44">
        <v>535</v>
      </c>
      <c r="H39" s="20">
        <v>76</v>
      </c>
      <c r="I39" s="20">
        <v>0</v>
      </c>
      <c r="J39" s="20">
        <v>0</v>
      </c>
      <c r="K39" s="20">
        <v>0</v>
      </c>
      <c r="L39" s="44">
        <f>SUM(H39:K39)</f>
        <v>76</v>
      </c>
      <c r="M39" s="57">
        <v>500</v>
      </c>
      <c r="N39" s="2">
        <v>0</v>
      </c>
    </row>
    <row r="40" spans="1:14" s="2" customFormat="1" ht="21">
      <c r="A40" s="24"/>
      <c r="B40" s="2" t="s">
        <v>62</v>
      </c>
      <c r="C40" s="2" t="s">
        <v>59</v>
      </c>
      <c r="D40" s="46"/>
      <c r="E40" s="46"/>
      <c r="F40" s="46"/>
      <c r="G40" s="44">
        <v>522</v>
      </c>
      <c r="H40" s="20">
        <v>15</v>
      </c>
      <c r="I40" s="20">
        <v>0</v>
      </c>
      <c r="J40" s="20">
        <v>0</v>
      </c>
      <c r="K40" s="20">
        <v>52</v>
      </c>
      <c r="L40" s="44">
        <f>SUM(H40:K40)</f>
        <v>67</v>
      </c>
      <c r="M40" s="57">
        <v>500</v>
      </c>
      <c r="N40" s="2">
        <v>0</v>
      </c>
    </row>
    <row r="41" spans="1:14" s="2" customFormat="1" ht="21" hidden="1">
      <c r="A41" s="24"/>
      <c r="B41" s="2" t="s">
        <v>63</v>
      </c>
      <c r="C41" s="2" t="s">
        <v>59</v>
      </c>
      <c r="D41" s="46"/>
      <c r="E41" s="46"/>
      <c r="F41" s="46"/>
      <c r="G41" s="48"/>
      <c r="H41" s="21">
        <v>1</v>
      </c>
      <c r="I41" s="30"/>
      <c r="J41" s="30"/>
      <c r="K41" s="30"/>
      <c r="L41" s="44"/>
      <c r="M41" s="59" t="s">
        <v>64</v>
      </c>
    </row>
    <row r="42" spans="1:14" s="2" customFormat="1" ht="21">
      <c r="D42" s="44"/>
      <c r="E42" s="44"/>
      <c r="F42" s="44"/>
      <c r="G42" s="44"/>
      <c r="H42" s="20"/>
      <c r="I42" s="20"/>
      <c r="J42" s="20"/>
      <c r="K42" s="20"/>
      <c r="L42" s="44"/>
      <c r="M42" s="57"/>
    </row>
    <row r="43" spans="1:14" s="2" customFormat="1" ht="21">
      <c r="A43" s="25"/>
      <c r="B43" s="4" t="s">
        <v>65</v>
      </c>
      <c r="C43" s="4"/>
      <c r="D43" s="49"/>
      <c r="E43" s="49"/>
      <c r="F43" s="49"/>
      <c r="G43" s="49"/>
      <c r="H43" s="31"/>
      <c r="I43" s="31"/>
      <c r="J43" s="31"/>
      <c r="K43" s="31"/>
      <c r="L43" s="64"/>
      <c r="M43" s="61"/>
    </row>
    <row r="44" spans="1:14" s="2" customFormat="1" ht="21">
      <c r="A44" s="25"/>
      <c r="B44" s="2" t="s">
        <v>66</v>
      </c>
      <c r="C44" s="2" t="s">
        <v>67</v>
      </c>
      <c r="D44" s="44">
        <v>4.8</v>
      </c>
      <c r="E44" s="44">
        <v>5.4</v>
      </c>
      <c r="F44" s="44">
        <v>6</v>
      </c>
      <c r="G44" s="44">
        <v>6.25</v>
      </c>
      <c r="H44" s="20">
        <v>6.5</v>
      </c>
      <c r="I44" s="20">
        <v>6.25</v>
      </c>
      <c r="J44" s="20">
        <v>5.7</v>
      </c>
      <c r="K44" s="20">
        <v>7.6</v>
      </c>
      <c r="L44" s="65">
        <v>7.6</v>
      </c>
      <c r="M44" s="57">
        <v>9</v>
      </c>
      <c r="N44" s="2">
        <v>7.75</v>
      </c>
    </row>
    <row r="45" spans="1:14" s="2" customFormat="1" ht="21">
      <c r="A45" s="25"/>
      <c r="B45" s="2" t="s">
        <v>68</v>
      </c>
      <c r="D45" s="86"/>
      <c r="E45" s="86"/>
      <c r="F45" s="86"/>
      <c r="G45" s="86"/>
      <c r="H45" s="30"/>
      <c r="I45" s="30"/>
      <c r="J45" s="30"/>
      <c r="K45" s="30"/>
      <c r="L45" s="86"/>
      <c r="M45" s="57"/>
      <c r="N45" s="7" t="s">
        <v>69</v>
      </c>
    </row>
    <row r="46" spans="1:14" s="2" customFormat="1" ht="21">
      <c r="A46" s="25"/>
      <c r="B46" s="2" t="s">
        <v>70</v>
      </c>
      <c r="C46" s="34" t="s">
        <v>51</v>
      </c>
      <c r="D46" s="44">
        <v>142</v>
      </c>
      <c r="E46" s="44">
        <v>132</v>
      </c>
      <c r="F46" s="44">
        <v>131</v>
      </c>
      <c r="G46" s="44">
        <v>143</v>
      </c>
      <c r="H46" s="19" t="s">
        <v>71</v>
      </c>
      <c r="I46" s="19" t="s">
        <v>71</v>
      </c>
      <c r="J46" s="19">
        <v>140</v>
      </c>
      <c r="K46" s="2">
        <v>125</v>
      </c>
      <c r="L46" s="44">
        <v>125</v>
      </c>
      <c r="M46" s="57">
        <v>140</v>
      </c>
      <c r="N46" s="2">
        <v>141</v>
      </c>
    </row>
    <row r="47" spans="1:14" s="2" customFormat="1" ht="21">
      <c r="A47" s="25"/>
      <c r="B47" s="2" t="s">
        <v>72</v>
      </c>
      <c r="C47" s="35" t="s">
        <v>51</v>
      </c>
      <c r="D47" s="46"/>
      <c r="E47" s="46"/>
      <c r="F47" s="54" t="s">
        <v>73</v>
      </c>
      <c r="G47" s="47" t="s">
        <v>74</v>
      </c>
      <c r="H47" s="19" t="s">
        <v>71</v>
      </c>
      <c r="I47" s="19" t="s">
        <v>71</v>
      </c>
      <c r="J47" s="19" t="s">
        <v>75</v>
      </c>
      <c r="K47" s="7" t="s">
        <v>76</v>
      </c>
      <c r="L47" s="47" t="s">
        <v>76</v>
      </c>
      <c r="M47" s="58" t="s">
        <v>77</v>
      </c>
      <c r="N47" s="19" t="s">
        <v>78</v>
      </c>
    </row>
    <row r="48" spans="1:14" s="2" customFormat="1" ht="21">
      <c r="A48" s="25"/>
      <c r="B48" s="2" t="s">
        <v>79</v>
      </c>
      <c r="C48" s="34" t="s">
        <v>21</v>
      </c>
      <c r="D48" s="46"/>
      <c r="E48" s="46"/>
      <c r="F48" s="50"/>
      <c r="G48" s="50"/>
      <c r="H48" s="11"/>
      <c r="I48" s="11"/>
      <c r="J48" s="19" t="s">
        <v>80</v>
      </c>
      <c r="K48" s="19" t="s">
        <v>80</v>
      </c>
      <c r="L48" s="47" t="s">
        <v>80</v>
      </c>
      <c r="M48" s="58" t="s">
        <v>81</v>
      </c>
      <c r="N48" s="7" t="s">
        <v>82</v>
      </c>
    </row>
    <row r="49" spans="1:14" s="2" customFormat="1" ht="21">
      <c r="A49" s="25"/>
      <c r="B49" s="2" t="s">
        <v>83</v>
      </c>
      <c r="C49" s="35" t="s">
        <v>84</v>
      </c>
      <c r="D49" s="54" t="s">
        <v>39</v>
      </c>
      <c r="E49" s="54" t="s">
        <v>39</v>
      </c>
      <c r="F49" s="74" t="s">
        <v>85</v>
      </c>
      <c r="G49" s="48">
        <v>1</v>
      </c>
      <c r="H49" s="19" t="s">
        <v>71</v>
      </c>
      <c r="I49" s="19" t="s">
        <v>71</v>
      </c>
      <c r="J49" s="33">
        <v>1</v>
      </c>
      <c r="K49" s="41">
        <v>0.52</v>
      </c>
      <c r="L49" s="66">
        <v>0.52</v>
      </c>
      <c r="M49" s="60">
        <v>1</v>
      </c>
      <c r="N49" s="5">
        <v>0.55000000000000004</v>
      </c>
    </row>
    <row r="50" spans="1:14" s="2" customFormat="1" ht="21">
      <c r="A50" s="25"/>
      <c r="B50" s="2" t="s">
        <v>86</v>
      </c>
      <c r="C50" s="36" t="s">
        <v>84</v>
      </c>
      <c r="D50" s="54"/>
      <c r="E50" s="50"/>
      <c r="F50" s="76"/>
      <c r="G50" s="51"/>
      <c r="H50" s="20">
        <v>0</v>
      </c>
      <c r="I50" s="20">
        <v>11</v>
      </c>
      <c r="J50" s="20">
        <v>13</v>
      </c>
      <c r="K50" s="20">
        <v>11</v>
      </c>
      <c r="L50" s="44">
        <f>SUM(H50:K50)</f>
        <v>35</v>
      </c>
      <c r="M50" s="83">
        <v>12</v>
      </c>
      <c r="N50" s="2">
        <v>11</v>
      </c>
    </row>
    <row r="51" spans="1:14" s="2" customFormat="1" ht="21">
      <c r="A51" s="25"/>
      <c r="B51" s="2" t="s">
        <v>87</v>
      </c>
      <c r="C51" s="34" t="s">
        <v>21</v>
      </c>
      <c r="D51" s="46"/>
      <c r="E51" s="46"/>
      <c r="F51" s="46"/>
      <c r="G51" s="48">
        <v>0.88</v>
      </c>
      <c r="H51" s="21">
        <v>0.95</v>
      </c>
      <c r="I51" s="21">
        <v>0.43</v>
      </c>
      <c r="J51" s="21">
        <v>0.43</v>
      </c>
      <c r="K51" s="21">
        <v>0.5</v>
      </c>
      <c r="L51" s="67">
        <v>0.5</v>
      </c>
      <c r="M51" s="60">
        <v>1</v>
      </c>
      <c r="N51" s="7" t="s">
        <v>88</v>
      </c>
    </row>
    <row r="52" spans="1:14" s="2" customFormat="1" ht="21">
      <c r="A52" s="25"/>
      <c r="B52" s="34" t="s">
        <v>89</v>
      </c>
      <c r="C52" s="9"/>
      <c r="D52" s="86"/>
      <c r="E52" s="86"/>
      <c r="F52" s="86"/>
      <c r="G52" s="86"/>
      <c r="H52" s="30"/>
      <c r="I52" s="30"/>
      <c r="J52" s="30"/>
      <c r="K52" s="30"/>
      <c r="L52" s="86"/>
      <c r="M52" s="60">
        <v>1</v>
      </c>
      <c r="N52" s="5">
        <v>0.2</v>
      </c>
    </row>
    <row r="53" spans="1:14" s="2" customFormat="1" ht="21">
      <c r="D53" s="44"/>
      <c r="E53" s="44"/>
      <c r="F53" s="44"/>
      <c r="G53" s="44"/>
      <c r="H53" s="20"/>
      <c r="I53" s="20"/>
      <c r="J53" s="20"/>
      <c r="K53" s="20"/>
      <c r="L53" s="44"/>
      <c r="M53" s="57"/>
    </row>
    <row r="54" spans="1:14" s="2" customFormat="1" ht="21">
      <c r="A54" s="27"/>
      <c r="B54" s="4" t="s">
        <v>90</v>
      </c>
      <c r="C54" s="4"/>
      <c r="D54" s="49"/>
      <c r="E54" s="49"/>
      <c r="F54" s="49"/>
      <c r="G54" s="49"/>
      <c r="H54" s="31"/>
      <c r="I54" s="31"/>
      <c r="J54" s="31"/>
      <c r="K54" s="31"/>
      <c r="L54" s="64"/>
      <c r="M54" s="61"/>
    </row>
    <row r="55" spans="1:14" s="2" customFormat="1" ht="21">
      <c r="A55" s="27"/>
      <c r="B55" s="2" t="s">
        <v>91</v>
      </c>
      <c r="C55" s="2" t="s">
        <v>67</v>
      </c>
      <c r="D55" s="44" t="s">
        <v>92</v>
      </c>
      <c r="E55" s="47" t="s">
        <v>92</v>
      </c>
      <c r="F55" s="47" t="s">
        <v>93</v>
      </c>
      <c r="G55" s="52" t="s">
        <v>94</v>
      </c>
      <c r="H55" s="19" t="s">
        <v>39</v>
      </c>
      <c r="I55" s="19" t="s">
        <v>39</v>
      </c>
      <c r="J55" s="19" t="s">
        <v>39</v>
      </c>
      <c r="K55" s="38" t="s">
        <v>95</v>
      </c>
      <c r="L55" s="68" t="s">
        <v>95</v>
      </c>
      <c r="M55" s="88" t="s">
        <v>96</v>
      </c>
      <c r="N55" s="29" t="s">
        <v>97</v>
      </c>
    </row>
    <row r="56" spans="1:14" s="2" customFormat="1" ht="21">
      <c r="A56" s="27"/>
      <c r="B56" s="2" t="s">
        <v>98</v>
      </c>
      <c r="C56" s="2" t="s">
        <v>67</v>
      </c>
      <c r="D56" s="44" t="s">
        <v>99</v>
      </c>
      <c r="E56" s="47" t="s">
        <v>100</v>
      </c>
      <c r="F56" s="47" t="s">
        <v>101</v>
      </c>
      <c r="G56" s="52" t="s">
        <v>102</v>
      </c>
      <c r="H56" s="19" t="s">
        <v>39</v>
      </c>
      <c r="I56" s="38" t="s">
        <v>103</v>
      </c>
      <c r="J56" s="38" t="s">
        <v>104</v>
      </c>
      <c r="K56" s="38" t="s">
        <v>105</v>
      </c>
      <c r="L56" s="69" t="s">
        <v>106</v>
      </c>
      <c r="M56" s="58" t="s">
        <v>107</v>
      </c>
      <c r="N56" s="29" t="s">
        <v>108</v>
      </c>
    </row>
    <row r="57" spans="1:14" s="2" customFormat="1" ht="21">
      <c r="D57" s="44"/>
      <c r="E57" s="44"/>
      <c r="F57" s="44"/>
      <c r="G57" s="44"/>
      <c r="H57" s="20"/>
      <c r="I57" s="20"/>
      <c r="J57" s="20"/>
      <c r="K57" s="20"/>
      <c r="L57" s="44"/>
      <c r="M57" s="57"/>
    </row>
    <row r="58" spans="1:14" s="2" customFormat="1" ht="21">
      <c r="A58" s="26"/>
      <c r="B58" s="4" t="s">
        <v>109</v>
      </c>
      <c r="C58" s="4"/>
      <c r="D58" s="49"/>
      <c r="E58" s="49"/>
      <c r="F58" s="49"/>
      <c r="G58" s="49"/>
      <c r="H58" s="31"/>
      <c r="I58" s="31"/>
      <c r="J58" s="31"/>
      <c r="K58" s="31"/>
      <c r="L58" s="64"/>
      <c r="M58" s="61"/>
    </row>
    <row r="59" spans="1:14" s="2" customFormat="1" ht="21">
      <c r="A59" s="26"/>
      <c r="B59" s="6" t="s">
        <v>110</v>
      </c>
      <c r="C59" s="6" t="s">
        <v>21</v>
      </c>
      <c r="D59" s="46"/>
      <c r="E59" s="46"/>
      <c r="F59" s="46"/>
      <c r="G59" s="53">
        <v>225</v>
      </c>
      <c r="H59" s="23">
        <v>276</v>
      </c>
      <c r="I59" s="23">
        <v>306</v>
      </c>
      <c r="J59" s="23">
        <v>295</v>
      </c>
      <c r="K59" s="8">
        <v>243</v>
      </c>
      <c r="L59" s="53">
        <f>SUM(H59:K59)/4</f>
        <v>280</v>
      </c>
      <c r="M59" s="62">
        <v>275</v>
      </c>
      <c r="N59" s="2">
        <v>296</v>
      </c>
    </row>
    <row r="60" spans="1:14" s="2" customFormat="1" ht="21">
      <c r="A60" s="26"/>
      <c r="B60" s="6" t="s">
        <v>111</v>
      </c>
      <c r="C60" s="6" t="s">
        <v>21</v>
      </c>
      <c r="D60" s="46"/>
      <c r="E60" s="46"/>
      <c r="F60" s="46"/>
      <c r="G60" s="53">
        <v>190</v>
      </c>
      <c r="H60" s="23">
        <v>190</v>
      </c>
      <c r="I60" s="23">
        <v>190</v>
      </c>
      <c r="J60" s="23">
        <v>190</v>
      </c>
      <c r="K60" s="8">
        <v>190</v>
      </c>
      <c r="L60" s="53">
        <f>SUM(H60:K60)/4</f>
        <v>190</v>
      </c>
      <c r="M60" s="62">
        <v>190</v>
      </c>
      <c r="N60" s="2">
        <v>190</v>
      </c>
    </row>
    <row r="61" spans="1:14" s="2" customFormat="1" ht="21">
      <c r="A61" s="26"/>
      <c r="B61" s="6" t="s">
        <v>112</v>
      </c>
      <c r="C61" s="6" t="s">
        <v>21</v>
      </c>
      <c r="D61" s="46"/>
      <c r="E61" s="46"/>
      <c r="F61" s="46"/>
      <c r="G61" s="53">
        <v>296</v>
      </c>
      <c r="H61" s="23">
        <v>304</v>
      </c>
      <c r="I61" s="23">
        <v>301</v>
      </c>
      <c r="J61" s="23">
        <v>389</v>
      </c>
      <c r="K61" s="8">
        <v>388</v>
      </c>
      <c r="L61" s="53">
        <f>SUM(H61:K61)/4</f>
        <v>345.5</v>
      </c>
      <c r="M61" s="62">
        <v>350</v>
      </c>
      <c r="N61" s="2">
        <v>396</v>
      </c>
    </row>
    <row r="62" spans="1:14" s="2" customFormat="1" ht="21">
      <c r="A62" s="26"/>
      <c r="B62" s="2" t="s">
        <v>113</v>
      </c>
      <c r="C62" s="2" t="s">
        <v>67</v>
      </c>
      <c r="D62" s="53">
        <v>357385</v>
      </c>
      <c r="E62" s="53">
        <v>369889</v>
      </c>
      <c r="F62" s="77">
        <v>449056</v>
      </c>
      <c r="G62" s="53">
        <v>451785</v>
      </c>
      <c r="H62" s="10"/>
      <c r="I62" s="23">
        <v>265748</v>
      </c>
      <c r="J62" s="23">
        <v>351856</v>
      </c>
      <c r="K62" s="23">
        <v>519065</v>
      </c>
      <c r="L62" s="70">
        <v>519065</v>
      </c>
      <c r="M62" s="62">
        <v>617200</v>
      </c>
      <c r="N62" s="2">
        <v>242079</v>
      </c>
    </row>
    <row r="63" spans="1:14" s="2" customFormat="1" ht="21">
      <c r="A63" s="26"/>
      <c r="B63" s="2" t="s">
        <v>114</v>
      </c>
      <c r="C63" s="2" t="s">
        <v>67</v>
      </c>
      <c r="D63" s="47" t="s">
        <v>115</v>
      </c>
      <c r="E63" s="47" t="s">
        <v>116</v>
      </c>
      <c r="F63" s="54" t="s">
        <v>117</v>
      </c>
      <c r="G63" s="47" t="s">
        <v>118</v>
      </c>
      <c r="H63" s="10"/>
      <c r="I63" s="19" t="s">
        <v>119</v>
      </c>
      <c r="J63" s="19" t="s">
        <v>120</v>
      </c>
      <c r="K63" s="19" t="s">
        <v>121</v>
      </c>
      <c r="L63" s="52" t="s">
        <v>121</v>
      </c>
      <c r="M63" s="58" t="s">
        <v>122</v>
      </c>
      <c r="N63" s="7" t="s">
        <v>123</v>
      </c>
    </row>
    <row r="64" spans="1:14" s="2" customFormat="1" ht="21">
      <c r="A64" s="26"/>
      <c r="B64" s="2" t="s">
        <v>124</v>
      </c>
      <c r="C64" s="2" t="s">
        <v>67</v>
      </c>
      <c r="D64" s="47" t="s">
        <v>125</v>
      </c>
      <c r="E64" s="47" t="s">
        <v>29</v>
      </c>
      <c r="F64" s="54" t="s">
        <v>29</v>
      </c>
      <c r="G64" s="47" t="s">
        <v>29</v>
      </c>
      <c r="H64" s="20"/>
      <c r="I64" s="19" t="s">
        <v>29</v>
      </c>
      <c r="J64" s="19" t="s">
        <v>29</v>
      </c>
      <c r="K64" s="19" t="s">
        <v>29</v>
      </c>
      <c r="L64" s="52" t="s">
        <v>29</v>
      </c>
      <c r="M64" s="58" t="s">
        <v>29</v>
      </c>
      <c r="N64" s="7" t="s">
        <v>29</v>
      </c>
    </row>
    <row r="65" spans="1:14" s="2" customFormat="1" ht="21">
      <c r="A65" s="26"/>
      <c r="B65" s="2" t="s">
        <v>126</v>
      </c>
      <c r="C65" s="2" t="s">
        <v>127</v>
      </c>
      <c r="D65" s="52">
        <v>20</v>
      </c>
      <c r="E65" s="54">
        <v>19</v>
      </c>
      <c r="F65" s="54">
        <v>19</v>
      </c>
      <c r="G65" s="47">
        <v>23</v>
      </c>
      <c r="H65" s="20">
        <v>13</v>
      </c>
      <c r="I65" s="20">
        <v>0</v>
      </c>
      <c r="J65" s="20">
        <v>0</v>
      </c>
      <c r="K65" s="20">
        <v>3</v>
      </c>
      <c r="L65" s="44">
        <v>16</v>
      </c>
      <c r="M65" s="58">
        <v>30</v>
      </c>
      <c r="N65" s="2">
        <v>9</v>
      </c>
    </row>
    <row r="66" spans="1:14" s="2" customFormat="1" ht="21">
      <c r="A66" s="26"/>
      <c r="B66" s="2" t="s">
        <v>128</v>
      </c>
      <c r="C66" s="2" t="s">
        <v>67</v>
      </c>
      <c r="D66" s="52"/>
      <c r="E66" s="54">
        <v>5</v>
      </c>
      <c r="F66" s="54">
        <v>7</v>
      </c>
      <c r="G66" s="54">
        <v>12</v>
      </c>
      <c r="H66" s="20">
        <v>2</v>
      </c>
      <c r="I66" s="20">
        <v>4</v>
      </c>
      <c r="J66" s="20">
        <v>5</v>
      </c>
      <c r="K66" s="20">
        <v>3</v>
      </c>
      <c r="L66" s="44">
        <f>SUM(H66:K66)</f>
        <v>14</v>
      </c>
      <c r="M66" s="58">
        <v>15</v>
      </c>
      <c r="N66" s="2">
        <v>4</v>
      </c>
    </row>
    <row r="67" spans="1:14" s="2" customFormat="1" ht="21">
      <c r="A67" s="26"/>
      <c r="B67" s="2" t="s">
        <v>129</v>
      </c>
      <c r="D67" s="82"/>
      <c r="E67" s="82"/>
      <c r="F67" s="82"/>
      <c r="G67" s="82"/>
      <c r="H67" s="20"/>
      <c r="I67" s="20"/>
      <c r="J67" s="20"/>
      <c r="K67" s="20"/>
      <c r="L67" s="44">
        <v>58</v>
      </c>
      <c r="M67" s="58">
        <v>75</v>
      </c>
      <c r="N67" s="89" t="s">
        <v>130</v>
      </c>
    </row>
    <row r="68" spans="1:14" s="2" customFormat="1" ht="21">
      <c r="A68" s="26"/>
      <c r="B68" s="2" t="s">
        <v>131</v>
      </c>
      <c r="C68" s="2" t="s">
        <v>127</v>
      </c>
      <c r="D68" s="80">
        <v>50</v>
      </c>
      <c r="E68" s="80">
        <v>52</v>
      </c>
      <c r="F68" s="78">
        <v>55</v>
      </c>
      <c r="G68" s="47">
        <v>59</v>
      </c>
      <c r="H68" s="20">
        <v>59</v>
      </c>
      <c r="I68" s="20">
        <v>63</v>
      </c>
      <c r="J68" s="20">
        <v>63</v>
      </c>
      <c r="K68" s="20">
        <v>59</v>
      </c>
      <c r="L68" s="44">
        <v>59</v>
      </c>
      <c r="M68" s="58">
        <v>70</v>
      </c>
      <c r="N68" s="2">
        <v>58</v>
      </c>
    </row>
    <row r="69" spans="1:14" s="2" customFormat="1" ht="21">
      <c r="A69" s="26"/>
      <c r="B69" s="2" t="s">
        <v>132</v>
      </c>
      <c r="C69" s="2" t="s">
        <v>127</v>
      </c>
      <c r="D69" s="54">
        <v>9</v>
      </c>
      <c r="E69" s="54">
        <v>17</v>
      </c>
      <c r="F69" s="54">
        <v>24</v>
      </c>
      <c r="G69" s="47">
        <v>33</v>
      </c>
      <c r="H69" s="20">
        <v>30</v>
      </c>
      <c r="I69" s="20">
        <v>33</v>
      </c>
      <c r="J69" s="20">
        <v>33</v>
      </c>
      <c r="K69" s="20">
        <v>35</v>
      </c>
      <c r="L69" s="44">
        <v>35</v>
      </c>
      <c r="M69" s="58">
        <v>45</v>
      </c>
      <c r="N69" s="2">
        <v>37</v>
      </c>
    </row>
    <row r="70" spans="1:14" s="2" customFormat="1" ht="21">
      <c r="A70" s="26"/>
      <c r="B70" s="2" t="s">
        <v>133</v>
      </c>
      <c r="D70" s="82"/>
      <c r="E70" s="82"/>
      <c r="F70" s="82"/>
      <c r="G70" s="82"/>
      <c r="H70" s="20"/>
      <c r="I70" s="20"/>
      <c r="J70" s="20"/>
      <c r="K70" s="20"/>
      <c r="L70" s="48">
        <v>0.5</v>
      </c>
      <c r="M70" s="60">
        <v>0.75</v>
      </c>
      <c r="N70" s="5">
        <v>0.42</v>
      </c>
    </row>
    <row r="71" spans="1:14" s="2" customFormat="1" ht="21" hidden="1">
      <c r="A71" s="26"/>
      <c r="B71" s="2" t="s">
        <v>134</v>
      </c>
      <c r="C71" s="2" t="s">
        <v>51</v>
      </c>
      <c r="D71" s="50"/>
      <c r="E71" s="50"/>
      <c r="F71" s="74">
        <v>0.83</v>
      </c>
      <c r="G71" s="55">
        <v>0.97</v>
      </c>
      <c r="H71" s="21">
        <v>0.93</v>
      </c>
      <c r="I71" s="21">
        <v>1</v>
      </c>
      <c r="J71" s="21">
        <v>0.97</v>
      </c>
      <c r="K71" s="21">
        <v>0.97</v>
      </c>
      <c r="L71" s="48">
        <v>0.97</v>
      </c>
      <c r="M71" s="60" t="s">
        <v>135</v>
      </c>
    </row>
    <row r="72" spans="1:14" s="2" customFormat="1" ht="21" hidden="1">
      <c r="B72" s="2" t="s">
        <v>136</v>
      </c>
      <c r="C72" s="2" t="s">
        <v>51</v>
      </c>
      <c r="D72" s="74">
        <v>0.08</v>
      </c>
      <c r="E72" s="81">
        <v>3.5000000000000003E-2</v>
      </c>
      <c r="F72" s="74">
        <v>0.04</v>
      </c>
      <c r="G72" s="55">
        <v>0</v>
      </c>
      <c r="H72" s="20"/>
      <c r="I72" s="20"/>
      <c r="J72" s="20"/>
      <c r="K72" s="20"/>
      <c r="L72" s="44"/>
      <c r="M72" s="60">
        <v>0</v>
      </c>
    </row>
    <row r="73" spans="1:14" s="2" customFormat="1" ht="21">
      <c r="D73" s="44"/>
      <c r="E73" s="44"/>
      <c r="F73" s="44"/>
      <c r="G73" s="44"/>
      <c r="H73" s="20"/>
      <c r="I73" s="20"/>
      <c r="J73" s="20"/>
      <c r="K73" s="20"/>
      <c r="L73" s="44"/>
      <c r="M73" s="57"/>
    </row>
    <row r="74" spans="1:14" s="2" customFormat="1" ht="21">
      <c r="A74" s="24"/>
      <c r="B74" s="4" t="s">
        <v>137</v>
      </c>
      <c r="C74" s="4"/>
      <c r="D74" s="49"/>
      <c r="E74" s="49"/>
      <c r="F74" s="49"/>
      <c r="G74" s="49"/>
      <c r="H74" s="31"/>
      <c r="I74" s="31"/>
      <c r="J74" s="31"/>
      <c r="K74" s="31"/>
      <c r="L74" s="64"/>
      <c r="M74" s="61"/>
    </row>
    <row r="75" spans="1:14" s="2" customFormat="1" ht="21">
      <c r="A75" s="24"/>
      <c r="B75" s="2" t="s">
        <v>138</v>
      </c>
      <c r="C75" s="2" t="s">
        <v>127</v>
      </c>
      <c r="D75" s="44">
        <v>83</v>
      </c>
      <c r="E75" s="44">
        <v>166</v>
      </c>
      <c r="F75" s="44">
        <v>150</v>
      </c>
      <c r="G75" s="44">
        <v>207</v>
      </c>
      <c r="H75" s="20">
        <v>60</v>
      </c>
      <c r="I75" s="20">
        <v>38</v>
      </c>
      <c r="J75" s="20">
        <v>54</v>
      </c>
      <c r="K75" s="20">
        <v>62</v>
      </c>
      <c r="L75" s="44">
        <f>SUM(H75:K75)</f>
        <v>214</v>
      </c>
      <c r="M75" s="57">
        <v>215</v>
      </c>
      <c r="N75" s="2">
        <v>57</v>
      </c>
    </row>
    <row r="76" spans="1:14" s="2" customFormat="1" ht="21">
      <c r="A76" s="24"/>
      <c r="B76" s="2" t="s">
        <v>139</v>
      </c>
      <c r="C76" s="2" t="s">
        <v>67</v>
      </c>
      <c r="D76" s="46"/>
      <c r="E76" s="54" t="s">
        <v>29</v>
      </c>
      <c r="F76" s="47" t="s">
        <v>29</v>
      </c>
      <c r="G76" s="47" t="s">
        <v>29</v>
      </c>
      <c r="H76" s="19" t="s">
        <v>29</v>
      </c>
      <c r="I76" s="19" t="s">
        <v>29</v>
      </c>
      <c r="J76" s="19" t="s">
        <v>29</v>
      </c>
      <c r="K76" s="19" t="s">
        <v>29</v>
      </c>
      <c r="L76" s="52" t="s">
        <v>140</v>
      </c>
      <c r="M76" s="58" t="s">
        <v>141</v>
      </c>
      <c r="N76" s="89" t="s">
        <v>130</v>
      </c>
    </row>
    <row r="77" spans="1:14" s="2" customFormat="1" ht="21">
      <c r="A77" s="24"/>
      <c r="B77" s="2" t="s">
        <v>142</v>
      </c>
      <c r="C77" s="2" t="s">
        <v>67</v>
      </c>
      <c r="D77" s="46"/>
      <c r="E77" s="50"/>
      <c r="F77" s="50"/>
      <c r="G77" s="47" t="s">
        <v>29</v>
      </c>
      <c r="H77" s="19" t="s">
        <v>143</v>
      </c>
      <c r="I77" s="19" t="s">
        <v>143</v>
      </c>
      <c r="J77" s="19" t="s">
        <v>143</v>
      </c>
      <c r="K77" s="19" t="s">
        <v>143</v>
      </c>
      <c r="L77" s="52" t="s">
        <v>143</v>
      </c>
      <c r="M77" s="58" t="s">
        <v>144</v>
      </c>
      <c r="N77" s="89" t="s">
        <v>130</v>
      </c>
    </row>
    <row r="78" spans="1:14" s="2" customFormat="1" ht="21">
      <c r="A78" s="24"/>
      <c r="B78" s="2" t="s">
        <v>145</v>
      </c>
      <c r="C78" s="2" t="s">
        <v>67</v>
      </c>
      <c r="D78" s="46"/>
      <c r="E78" s="50"/>
      <c r="F78" s="50"/>
      <c r="G78" s="50"/>
      <c r="H78" s="19" t="s">
        <v>146</v>
      </c>
      <c r="I78" s="19" t="s">
        <v>146</v>
      </c>
      <c r="J78" s="19" t="s">
        <v>146</v>
      </c>
      <c r="K78" s="19" t="s">
        <v>146</v>
      </c>
      <c r="L78" s="52" t="s">
        <v>146</v>
      </c>
      <c r="M78" s="58" t="s">
        <v>147</v>
      </c>
      <c r="N78" s="2" t="s">
        <v>148</v>
      </c>
    </row>
    <row r="79" spans="1:14" ht="21">
      <c r="A79" s="28"/>
      <c r="B79" s="2" t="s">
        <v>149</v>
      </c>
      <c r="C79" s="2" t="s">
        <v>127</v>
      </c>
      <c r="D79" s="79"/>
      <c r="E79" s="48">
        <v>1</v>
      </c>
      <c r="F79" s="48">
        <v>1</v>
      </c>
      <c r="G79" s="48">
        <v>1</v>
      </c>
      <c r="H79" s="21">
        <v>0.91</v>
      </c>
      <c r="I79" s="39"/>
      <c r="J79" s="39"/>
      <c r="K79" s="39"/>
      <c r="L79" s="67">
        <v>0.91</v>
      </c>
      <c r="M79" s="59">
        <v>1</v>
      </c>
      <c r="N79" s="89" t="s">
        <v>130</v>
      </c>
    </row>
    <row r="80" spans="1:14" ht="21">
      <c r="A80" s="28"/>
      <c r="B80" s="2" t="s">
        <v>150</v>
      </c>
      <c r="C80" s="2" t="s">
        <v>127</v>
      </c>
      <c r="D80" s="79"/>
      <c r="E80" s="48">
        <v>1</v>
      </c>
      <c r="F80" s="48">
        <v>1</v>
      </c>
      <c r="G80" s="48">
        <v>1</v>
      </c>
      <c r="H80" s="21">
        <v>0.73</v>
      </c>
      <c r="I80" s="21">
        <v>0.89</v>
      </c>
      <c r="J80" s="21">
        <v>0.89</v>
      </c>
      <c r="K80" s="21">
        <v>1</v>
      </c>
      <c r="L80" s="67">
        <v>1</v>
      </c>
      <c r="M80" s="59">
        <v>1</v>
      </c>
      <c r="N80" s="5">
        <v>0.67</v>
      </c>
    </row>
    <row r="81" spans="1:14" ht="21">
      <c r="A81" s="28"/>
      <c r="B81" s="2" t="s">
        <v>151</v>
      </c>
      <c r="C81" s="2" t="s">
        <v>21</v>
      </c>
      <c r="D81" s="79"/>
      <c r="E81" s="79"/>
      <c r="F81" s="79"/>
      <c r="G81" s="48">
        <v>0.42</v>
      </c>
      <c r="H81" s="32">
        <v>0.34</v>
      </c>
      <c r="I81" s="32">
        <v>0.6</v>
      </c>
      <c r="J81" s="32">
        <v>0.5</v>
      </c>
      <c r="K81" s="32">
        <v>0.37</v>
      </c>
      <c r="L81" s="48">
        <f>SUM(H81:K81)/4</f>
        <v>0.45250000000000001</v>
      </c>
      <c r="M81" s="60">
        <v>0.42</v>
      </c>
      <c r="N81" s="5">
        <v>0.28999999999999998</v>
      </c>
    </row>
  </sheetData>
  <phoneticPr fontId="19" type="noConversion"/>
  <pageMargins left="0.7" right="0.7" top="0.75" bottom="0.75" header="0.3" footer="0.3"/>
  <pageSetup scale="66" fitToHeight="2" orientation="landscape"/>
  <headerFooter>
    <oddFooter>&amp;C&amp;D</oddFooter>
  </headerFooter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4D79B0EE80B4CB0556D044668E9A3" ma:contentTypeVersion="12" ma:contentTypeDescription="Create a new document." ma:contentTypeScope="" ma:versionID="d0f652bfdec8b03fef839e87e1756689">
  <xsd:schema xmlns:xsd="http://www.w3.org/2001/XMLSchema" xmlns:xs="http://www.w3.org/2001/XMLSchema" xmlns:p="http://schemas.microsoft.com/office/2006/metadata/properties" xmlns:ns2="033e6bae-c390-454f-91b0-f38dc4d25cc2" xmlns:ns3="85ffd960-f009-44ea-b5cb-52d2d11a867f" targetNamespace="http://schemas.microsoft.com/office/2006/metadata/properties" ma:root="true" ma:fieldsID="750c54605dffece11fc8af96b882fb0a" ns2:_="" ns3:_="">
    <xsd:import namespace="033e6bae-c390-454f-91b0-f38dc4d25cc2"/>
    <xsd:import namespace="85ffd960-f009-44ea-b5cb-52d2d11a86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e6bae-c390-454f-91b0-f38dc4d25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fd960-f009-44ea-b5cb-52d2d11a867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E10B0-85FE-402E-9391-DC25B6AA978D}"/>
</file>

<file path=customXml/itemProps2.xml><?xml version="1.0" encoding="utf-8"?>
<ds:datastoreItem xmlns:ds="http://schemas.openxmlformats.org/officeDocument/2006/customXml" ds:itemID="{A2434CFE-2658-46E0-95BF-4583EBF0ABF3}"/>
</file>

<file path=customXml/itemProps3.xml><?xml version="1.0" encoding="utf-8"?>
<ds:datastoreItem xmlns:ds="http://schemas.openxmlformats.org/officeDocument/2006/customXml" ds:itemID="{98DF6372-A45C-4C11-B787-4B2B07D802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Suhrbier</dc:creator>
  <cp:keywords/>
  <dc:description/>
  <cp:lastModifiedBy>i:0#.f|membership|jsuhrbier@mediatethurston.org</cp:lastModifiedBy>
  <cp:revision/>
  <dcterms:created xsi:type="dcterms:W3CDTF">2018-09-10T15:42:16Z</dcterms:created>
  <dcterms:modified xsi:type="dcterms:W3CDTF">2021-05-04T20:06:39Z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0x010100C7A4D79B0EE80B4CB0556D044668E9A3</vt:lpwstr>
  </property>
</Properties>
</file>